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<sst xmlns="http://schemas.openxmlformats.org/spreadsheetml/2006/main" count="420" uniqueCount="150">
  <si>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</si>
  <si>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</si>
  <si>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</si>
  <si>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</si>
  <si>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</si>
  <si>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</si>
  <si>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</si>
  <si>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</si>
  <si>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</si>
  <si>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</si>
  <si>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</si>
  <si>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</si>
  <si>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</si>
  <si>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</si>
  <si>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</si>
  <si>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</si>
  <si>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</si>
  <si>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</si>
  <si>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</si>
  <si>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</si>
  <si>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</si>
  <si>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</si>
  <si>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</si>
  <si>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</si>
  <si>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</si>
  <si>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</si>
  <si>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</si>
  <si>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</si>
  <si>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</si>
  <si>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</si>
  <si>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</si>
  <si>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</si>
  <si>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</si>
  <si>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</si>
  <si>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</si>
  <si>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</si>
  <si>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</si>
  <si>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</si>
  <si>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</si>
  <si>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</si>
  <si>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</si>
  <si>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</si>
  <si>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</si>
  <si>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</si>
  <si>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</si>
  <si>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</si>
  <si>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</si>
  <si>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</si>
  <si>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</si>
  <si>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</si>
  <si>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</si>
  <si>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</si>
  <si>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</si>
  <si>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</si>
  <si>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</si>
  <si>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</si>
  <si>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</si>
  <si>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</si>
  <si>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</si>
  <si>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</si>
  <si>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</si>
  <si>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</si>
  <si>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</si>
  <si>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</si>
  <si>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</si>
  <si>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</si>
  <si>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</si>
  <si>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</si>
  <si>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</si>
  <si>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</si>
  <si>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</si>
  <si>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</si>
  <si>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</si>
  <si>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</si>
  <si>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</si>
  <si>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</si>
  <si>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</si>
  <si>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</si>
  <si>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</si>
  <si>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</si>
  <si>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</si>
  <si>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</si>
  <si>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</si>
  <si>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</si>
  <si>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</si>
  <si>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</si>
  <si>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</si>
  <si>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</si>
  <si>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</si>
  <si>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</si>
  <si>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</si>
  <si>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</si>
  <si>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</si>
  <si>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</si>
  <si>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</si>
  <si>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</si>
  <si>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</si>
  <si>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</si>
  <si>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</si>
  <si>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</si>
  <si>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</si>
  <si>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</si>
  <si>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</si>
  <si>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</si>
  <si>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</si>
  <si>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</si>
  <si>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</si>
  <si>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</si>
  <si>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</si>
  <si>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</si>
  <si>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</si>
  <si>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</si>
  <si>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</si>
  <si>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</si>
  <si>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</si>
  <si>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</si>
  <si>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</si>
  <si>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</si>
  <si>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</si>
  <si>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</si>
  <si>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</si>
  <si>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</si>
  <si>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</si>
  <si>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</si>
  <si>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</si>
  <si>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</si>
  <si>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</si>
  <si>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</si>
  <si>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</si>
  <si>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</si>
  <si>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</si>
  <si>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</si>
  <si>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</si>
  <si>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</si>
  <si>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</si>
  <si>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</si>
  <si>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</si>
  <si>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</si>
  <si>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</si>
  <si>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</si>
  <si>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</si>
  <si>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</si>
  <si>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</si>
  <si>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YADEA</t>
  </si>
  <si>
    <t>TORQ</t>
  </si>
  <si>
    <t>TAOTAO</t>
  </si>
  <si>
    <t>FIRST REGISTRATIONS of NEW* MC, TOP 10 BRANDS JUNUARY-JULY 2020</t>
  </si>
  <si>
    <t>FIRST REGISTRATIONS MP, TOP 10 BRANDS JUNUARY-JULY 2020</t>
  </si>
  <si>
    <t>JULY</t>
  </si>
  <si>
    <t>January - July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</si>
</sst>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275"/>
          <c:w val="0.824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2222706"/>
        <c:axId val="59585379"/>
      </c:barChart>
      <c:catAx>
        <c:axId val="2222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85379"/>
        <c:crosses val="autoZero"/>
        <c:auto val="1"/>
        <c:lblOffset val="100"/>
        <c:tickLblSkip val="1"/>
        <c:noMultiLvlLbl val="0"/>
      </c:catAx>
      <c:valAx>
        <c:axId val="595853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27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8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2905646"/>
        <c:axId val="31404095"/>
      </c:barChart>
      <c:catAx>
        <c:axId val="2905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04095"/>
        <c:crosses val="autoZero"/>
        <c:auto val="1"/>
        <c:lblOffset val="100"/>
        <c:tickLblSkip val="1"/>
        <c:noMultiLvlLbl val="0"/>
      </c:catAx>
      <c:valAx>
        <c:axId val="31404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45202952"/>
        <c:axId val="26431433"/>
      </c:barChart>
      <c:catAx>
        <c:axId val="45202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1433"/>
        <c:crossesAt val="0"/>
        <c:auto val="1"/>
        <c:lblOffset val="100"/>
        <c:tickLblSkip val="1"/>
        <c:noMultiLvlLbl val="0"/>
      </c:catAx>
      <c:valAx>
        <c:axId val="2643143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2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725"/>
          <c:w val="0.7322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30196674"/>
        <c:axId val="43488819"/>
      </c:barChart>
      <c:catAx>
        <c:axId val="30196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88819"/>
        <c:crosses val="autoZero"/>
        <c:auto val="1"/>
        <c:lblOffset val="100"/>
        <c:tickLblSkip val="1"/>
        <c:noMultiLvlLbl val="0"/>
      </c:catAx>
      <c:valAx>
        <c:axId val="434888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6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975"/>
          <c:w val="0.73775"/>
          <c:h val="0.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62943580"/>
        <c:axId val="31014269"/>
      </c:barChart>
      <c:catAx>
        <c:axId val="62943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14269"/>
        <c:crosses val="autoZero"/>
        <c:auto val="1"/>
        <c:lblOffset val="100"/>
        <c:tickLblSkip val="1"/>
        <c:noMultiLvlLbl val="0"/>
      </c:catAx>
      <c:valAx>
        <c:axId val="3101426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3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22982870"/>
        <c:axId val="34955175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22982870"/>
        <c:axId val="34955175"/>
      </c:lineChart>
      <c:catAx>
        <c:axId val="2298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55175"/>
        <c:crosses val="autoZero"/>
        <c:auto val="1"/>
        <c:lblOffset val="100"/>
        <c:tickLblSkip val="1"/>
        <c:noMultiLvlLbl val="0"/>
      </c:catAx>
      <c:valAx>
        <c:axId val="34955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82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46287920"/>
        <c:axId val="21165745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46287920"/>
        <c:axId val="21165745"/>
      </c:lineChart>
      <c:catAx>
        <c:axId val="4628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5745"/>
        <c:crosses val="autoZero"/>
        <c:auto val="1"/>
        <c:lblOffset val="100"/>
        <c:tickLblSkip val="1"/>
        <c:noMultiLvlLbl val="0"/>
      </c:catAx>
      <c:valAx>
        <c:axId val="21165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87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625"/>
          <c:w val="0.7992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40923404"/>
        <c:axId val="50932653"/>
      </c:barChart>
      <c:catAx>
        <c:axId val="4092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2653"/>
        <c:crosses val="autoZero"/>
        <c:auto val="1"/>
        <c:lblOffset val="100"/>
        <c:tickLblSkip val="1"/>
        <c:noMultiLvlLbl val="0"/>
      </c:catAx>
      <c:valAx>
        <c:axId val="5093265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3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725"/>
          <c:w val="0.73225"/>
          <c:h val="0.78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17480070"/>
        <c:axId val="56839895"/>
      </c:barChart>
      <c:catAx>
        <c:axId val="1748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39895"/>
        <c:crosses val="autoZero"/>
        <c:auto val="1"/>
        <c:lblOffset val="100"/>
        <c:tickLblSkip val="1"/>
        <c:noMultiLvlLbl val="0"/>
      </c:catAx>
      <c:valAx>
        <c:axId val="56839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00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975"/>
          <c:w val="0.752"/>
          <c:h val="0.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18648544"/>
        <c:axId val="56334049"/>
      </c:barChart>
      <c:catAx>
        <c:axId val="18648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34049"/>
        <c:crosses val="autoZero"/>
        <c:auto val="1"/>
        <c:lblOffset val="100"/>
        <c:tickLblSkip val="1"/>
        <c:noMultiLvlLbl val="0"/>
      </c:catAx>
      <c:valAx>
        <c:axId val="5633404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48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56924186"/>
        <c:axId val="23453131"/>
      </c:barChart>
      <c:catAx>
        <c:axId val="5692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3131"/>
        <c:crosses val="autoZero"/>
        <c:auto val="1"/>
        <c:lblOffset val="100"/>
        <c:tickLblSkip val="1"/>
        <c:noMultiLvlLbl val="0"/>
      </c:catAx>
      <c:valAx>
        <c:axId val="23453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4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61760052"/>
        <c:axId val="30662037"/>
      </c:barChart>
      <c:catAx>
        <c:axId val="61760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62037"/>
        <c:crossesAt val="0"/>
        <c:auto val="1"/>
        <c:lblOffset val="100"/>
        <c:tickLblSkip val="1"/>
        <c:noMultiLvlLbl val="0"/>
      </c:catAx>
      <c:valAx>
        <c:axId val="3066203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600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147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/>
      <c r="J3" s="3"/>
      <c r="K3" s="3"/>
      <c r="L3" s="3"/>
      <c r="M3" s="7"/>
      <c r="N3" s="3">
        <v>54084</v>
      </c>
      <c r="O3" s="97">
        <v>0.7799377018920166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/>
      <c r="J4" s="163"/>
      <c r="K4" s="163"/>
      <c r="L4" s="163"/>
      <c r="M4" s="164"/>
      <c r="N4" s="3">
        <v>15260</v>
      </c>
      <c r="O4" s="97">
        <v>0.2200622981079834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/>
      <c r="J5" s="9"/>
      <c r="K5" s="9"/>
      <c r="L5" s="9"/>
      <c r="M5" s="9"/>
      <c r="N5" s="9">
        <v>69344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/>
      <c r="J6" s="211"/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/>
      <c r="J7" s="212"/>
      <c r="K7" s="212"/>
      <c r="L7" s="212"/>
      <c r="M7" s="212"/>
      <c r="N7" s="212">
        <v>-0.12969703054795556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148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10817</v>
      </c>
      <c r="C11" s="191">
        <v>10005</v>
      </c>
      <c r="D11" s="192">
        <v>0.08115942028985512</v>
      </c>
      <c r="E11" s="191">
        <v>54084</v>
      </c>
      <c r="F11" s="193">
        <v>60182</v>
      </c>
      <c r="G11" s="192">
        <v>-0.10132597786713637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3651</v>
      </c>
      <c r="C12" s="191">
        <v>4096</v>
      </c>
      <c r="D12" s="192">
        <v>-0.108642578125</v>
      </c>
      <c r="E12" s="191">
        <v>15260</v>
      </c>
      <c r="F12" s="193">
        <v>19496</v>
      </c>
      <c r="G12" s="192">
        <v>-0.2172753385309807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14468</v>
      </c>
      <c r="C13" s="191">
        <v>14101</v>
      </c>
      <c r="D13" s="192">
        <v>0.026026522941635433</v>
      </c>
      <c r="E13" s="191">
        <v>69344</v>
      </c>
      <c r="F13" s="191">
        <v>79678</v>
      </c>
      <c r="G13" s="192">
        <v>-0.12969703054795556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/>
      <c r="J3" s="3"/>
      <c r="K3" s="3"/>
      <c r="L3" s="3"/>
      <c r="M3" s="7"/>
      <c r="N3" s="3">
        <v>13456</v>
      </c>
      <c r="O3" s="97">
        <v>0.5805004314063849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/>
      <c r="J4" s="163"/>
      <c r="K4" s="163"/>
      <c r="L4" s="163"/>
      <c r="M4" s="164"/>
      <c r="N4" s="3">
        <v>9724</v>
      </c>
      <c r="O4" s="97">
        <v>0.4194995685936152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/>
      <c r="J5" s="9"/>
      <c r="K5" s="9"/>
      <c r="L5" s="9"/>
      <c r="M5" s="9"/>
      <c r="N5" s="9">
        <v>23180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/>
      <c r="J7" s="212"/>
      <c r="K7" s="212"/>
      <c r="L7" s="212"/>
      <c r="M7" s="212"/>
      <c r="N7" s="212">
        <v>-0.1458786248572166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JULY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3027</v>
      </c>
      <c r="C11" s="191">
        <v>2338</v>
      </c>
      <c r="D11" s="192">
        <v>0.2946963216424294</v>
      </c>
      <c r="E11" s="191">
        <v>13456</v>
      </c>
      <c r="F11" s="193">
        <v>13869</v>
      </c>
      <c r="G11" s="192">
        <v>-0.02977864301680011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2338</v>
      </c>
      <c r="C12" s="191">
        <v>2785</v>
      </c>
      <c r="D12" s="192">
        <v>-0.16050269299820463</v>
      </c>
      <c r="E12" s="191">
        <v>9724</v>
      </c>
      <c r="F12" s="193">
        <v>13270</v>
      </c>
      <c r="G12" s="192">
        <v>-0.2672192916352675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5365</v>
      </c>
      <c r="C13" s="191">
        <v>5123</v>
      </c>
      <c r="D13" s="192">
        <v>0.04723794651571356</v>
      </c>
      <c r="E13" s="191">
        <v>23180</v>
      </c>
      <c r="F13" s="191">
        <v>27139</v>
      </c>
      <c r="G13" s="192">
        <v>-0.1458786248572166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/>
      <c r="J9" s="9"/>
      <c r="K9" s="9"/>
      <c r="L9" s="9"/>
      <c r="M9" s="9"/>
      <c r="N9" s="85">
        <v>13456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/>
      <c r="J10" s="152"/>
      <c r="K10" s="152"/>
      <c r="L10" s="152"/>
      <c r="M10" s="152"/>
      <c r="N10" s="152">
        <v>-0.02977864301680011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JULY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3027</v>
      </c>
      <c r="C14" s="166">
        <v>2338</v>
      </c>
      <c r="D14" s="167">
        <v>0.2946963216424294</v>
      </c>
      <c r="E14" s="166">
        <v>13456</v>
      </c>
      <c r="F14" s="168">
        <v>13869</v>
      </c>
      <c r="G14" s="167">
        <v>-0.02977864301680011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42" t="s">
        <v>56</v>
      </c>
      <c r="C3" s="245" t="s">
        <v>57</v>
      </c>
      <c r="D3" s="253" t="s">
        <v>149</v>
      </c>
      <c r="E3" s="254"/>
      <c r="F3" s="254"/>
      <c r="G3" s="254"/>
      <c r="H3" s="255"/>
      <c r="I3" s="103"/>
      <c r="J3" s="237" t="s">
        <v>58</v>
      </c>
      <c r="K3" s="245" t="s">
        <v>81</v>
      </c>
      <c r="L3" s="253" t="str">
        <f>D3</f>
        <v>January - July</v>
      </c>
      <c r="M3" s="254"/>
      <c r="N3" s="254"/>
      <c r="O3" s="254"/>
      <c r="P3" s="255"/>
      <c r="R3" s="242" t="s">
        <v>47</v>
      </c>
      <c r="S3" s="245" t="s">
        <v>57</v>
      </c>
      <c r="T3" s="253" t="str">
        <f>L3</f>
        <v>January - July</v>
      </c>
      <c r="U3" s="254"/>
      <c r="V3" s="254"/>
      <c r="W3" s="254"/>
      <c r="X3" s="255"/>
    </row>
    <row r="4" spans="2:24" ht="15" customHeight="1">
      <c r="B4" s="244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38"/>
      <c r="K4" s="246"/>
      <c r="L4" s="248">
        <v>2020</v>
      </c>
      <c r="M4" s="249">
        <v>2019</v>
      </c>
      <c r="N4" s="240" t="s">
        <v>61</v>
      </c>
      <c r="O4" s="240" t="s">
        <v>120</v>
      </c>
      <c r="P4" s="240" t="s">
        <v>85</v>
      </c>
      <c r="R4" s="243"/>
      <c r="S4" s="246"/>
      <c r="T4" s="248">
        <v>2020</v>
      </c>
      <c r="U4" s="249">
        <v>2019</v>
      </c>
      <c r="V4" s="240" t="s">
        <v>61</v>
      </c>
      <c r="W4" s="240" t="s">
        <v>120</v>
      </c>
      <c r="X4" s="240" t="s">
        <v>85</v>
      </c>
    </row>
    <row r="5" spans="2:24" ht="12.75">
      <c r="B5" s="175">
        <v>1</v>
      </c>
      <c r="C5" s="176" t="s">
        <v>27</v>
      </c>
      <c r="D5" s="177">
        <v>1704</v>
      </c>
      <c r="E5" s="178">
        <v>0.12663495838287753</v>
      </c>
      <c r="F5" s="177">
        <v>1552</v>
      </c>
      <c r="G5" s="179">
        <v>0.11190424688153436</v>
      </c>
      <c r="H5" s="169">
        <v>0.097938144329897</v>
      </c>
      <c r="I5" s="109"/>
      <c r="J5" s="239"/>
      <c r="K5" s="247"/>
      <c r="L5" s="241"/>
      <c r="M5" s="250"/>
      <c r="N5" s="241"/>
      <c r="O5" s="241"/>
      <c r="P5" s="241"/>
      <c r="R5" s="244"/>
      <c r="S5" s="247"/>
      <c r="T5" s="241"/>
      <c r="U5" s="250"/>
      <c r="V5" s="241"/>
      <c r="W5" s="241"/>
      <c r="X5" s="241"/>
    </row>
    <row r="6" spans="2:24" ht="15">
      <c r="B6" s="180">
        <v>2</v>
      </c>
      <c r="C6" s="181" t="s">
        <v>26</v>
      </c>
      <c r="D6" s="182">
        <v>1543</v>
      </c>
      <c r="E6" s="183">
        <v>0.11467003567181926</v>
      </c>
      <c r="F6" s="182">
        <v>1584</v>
      </c>
      <c r="G6" s="184">
        <v>0.11421155094094744</v>
      </c>
      <c r="H6" s="170">
        <v>-0.025883838383838342</v>
      </c>
      <c r="I6" s="109"/>
      <c r="J6" s="110" t="s">
        <v>136</v>
      </c>
      <c r="K6" s="197" t="s">
        <v>28</v>
      </c>
      <c r="L6" s="215">
        <v>1238</v>
      </c>
      <c r="M6" s="144">
        <v>1120</v>
      </c>
      <c r="N6" s="198">
        <v>0.10535714285714293</v>
      </c>
      <c r="O6" s="199"/>
      <c r="P6" s="199"/>
      <c r="R6" s="110" t="s">
        <v>48</v>
      </c>
      <c r="S6" s="197" t="s">
        <v>27</v>
      </c>
      <c r="T6" s="215">
        <v>642</v>
      </c>
      <c r="U6" s="144">
        <v>648</v>
      </c>
      <c r="V6" s="198">
        <v>-0.0092592592592593</v>
      </c>
      <c r="W6" s="199"/>
      <c r="X6" s="199"/>
    </row>
    <row r="7" spans="2:24" ht="15">
      <c r="B7" s="180">
        <v>3</v>
      </c>
      <c r="C7" s="181" t="s">
        <v>0</v>
      </c>
      <c r="D7" s="182">
        <v>1278</v>
      </c>
      <c r="E7" s="183">
        <v>0.09497621878715815</v>
      </c>
      <c r="F7" s="182">
        <v>1335</v>
      </c>
      <c r="G7" s="184">
        <v>0.09625784122863941</v>
      </c>
      <c r="H7" s="170">
        <v>-0.04269662921348316</v>
      </c>
      <c r="I7" s="109"/>
      <c r="J7" s="111"/>
      <c r="K7" s="200" t="s">
        <v>46</v>
      </c>
      <c r="L7" s="201">
        <v>1075</v>
      </c>
      <c r="M7" s="145">
        <v>1475</v>
      </c>
      <c r="N7" s="202">
        <v>-0.27118644067796616</v>
      </c>
      <c r="O7" s="153"/>
      <c r="P7" s="153"/>
      <c r="R7" s="111"/>
      <c r="S7" s="200" t="s">
        <v>26</v>
      </c>
      <c r="T7" s="201">
        <v>505</v>
      </c>
      <c r="U7" s="145">
        <v>621</v>
      </c>
      <c r="V7" s="202">
        <v>-0.18679549114331728</v>
      </c>
      <c r="W7" s="153"/>
      <c r="X7" s="153"/>
    </row>
    <row r="8" spans="2:24" ht="15">
      <c r="B8" s="180">
        <v>4</v>
      </c>
      <c r="C8" s="181" t="s">
        <v>28</v>
      </c>
      <c r="D8" s="182">
        <v>1238</v>
      </c>
      <c r="E8" s="183">
        <v>0.09200356718192627</v>
      </c>
      <c r="F8" s="182">
        <v>1121</v>
      </c>
      <c r="G8" s="184">
        <v>0.08082774533131444</v>
      </c>
      <c r="H8" s="170">
        <v>0.10437109723461191</v>
      </c>
      <c r="I8" s="109"/>
      <c r="J8" s="111"/>
      <c r="K8" s="200" t="s">
        <v>27</v>
      </c>
      <c r="L8" s="201">
        <v>729</v>
      </c>
      <c r="M8" s="145">
        <v>732</v>
      </c>
      <c r="N8" s="202">
        <v>-0.004098360655737654</v>
      </c>
      <c r="O8" s="153"/>
      <c r="P8" s="153"/>
      <c r="R8" s="111"/>
      <c r="S8" s="200" t="s">
        <v>93</v>
      </c>
      <c r="T8" s="201">
        <v>294</v>
      </c>
      <c r="U8" s="145">
        <v>291</v>
      </c>
      <c r="V8" s="202">
        <v>0.010309278350515427</v>
      </c>
      <c r="W8" s="153"/>
      <c r="X8" s="153"/>
    </row>
    <row r="9" spans="2:24" ht="12.75">
      <c r="B9" s="180">
        <v>5</v>
      </c>
      <c r="C9" s="181" t="s">
        <v>46</v>
      </c>
      <c r="D9" s="182">
        <v>1075</v>
      </c>
      <c r="E9" s="183">
        <v>0.07989001189060642</v>
      </c>
      <c r="F9" s="182">
        <v>1525</v>
      </c>
      <c r="G9" s="216">
        <v>0.10995745908140457</v>
      </c>
      <c r="H9" s="170">
        <v>-0.29508196721311475</v>
      </c>
      <c r="I9" s="109"/>
      <c r="J9" s="110"/>
      <c r="K9" s="110" t="s">
        <v>63</v>
      </c>
      <c r="L9" s="110">
        <v>3684</v>
      </c>
      <c r="M9" s="110">
        <v>4024</v>
      </c>
      <c r="N9" s="203">
        <v>-0.084493041749503</v>
      </c>
      <c r="O9" s="153"/>
      <c r="P9" s="153"/>
      <c r="R9" s="110"/>
      <c r="S9" s="110" t="s">
        <v>63</v>
      </c>
      <c r="T9" s="110">
        <v>1199</v>
      </c>
      <c r="U9" s="110">
        <v>1456</v>
      </c>
      <c r="V9" s="203">
        <v>-0.17651098901098905</v>
      </c>
      <c r="W9" s="153"/>
      <c r="X9" s="153"/>
    </row>
    <row r="10" spans="2:24" ht="12.75">
      <c r="B10" s="180">
        <v>6</v>
      </c>
      <c r="C10" s="181" t="s">
        <v>33</v>
      </c>
      <c r="D10" s="182">
        <v>693</v>
      </c>
      <c r="E10" s="183">
        <v>0.05150118906064209</v>
      </c>
      <c r="F10" s="182">
        <v>626</v>
      </c>
      <c r="G10" s="216">
        <v>0.045136635662268366</v>
      </c>
      <c r="H10" s="170">
        <v>0.10702875399361012</v>
      </c>
      <c r="I10" s="109"/>
      <c r="J10" s="112" t="s">
        <v>136</v>
      </c>
      <c r="K10" s="113"/>
      <c r="L10" s="173">
        <v>6726</v>
      </c>
      <c r="M10" s="173">
        <v>7351</v>
      </c>
      <c r="N10" s="114">
        <v>-0.08502244592572439</v>
      </c>
      <c r="O10" s="133">
        <v>0.4998513674197384</v>
      </c>
      <c r="P10" s="133">
        <v>0.5300310043982983</v>
      </c>
      <c r="R10" s="112" t="s">
        <v>67</v>
      </c>
      <c r="S10" s="113"/>
      <c r="T10" s="173">
        <v>2640</v>
      </c>
      <c r="U10" s="173">
        <v>3016</v>
      </c>
      <c r="V10" s="114">
        <v>-0.12466843501326264</v>
      </c>
      <c r="W10" s="133">
        <v>0.1961950059453032</v>
      </c>
      <c r="X10" s="133">
        <v>0.21746340759968275</v>
      </c>
    </row>
    <row r="11" spans="2:24" ht="15">
      <c r="B11" s="180">
        <v>7</v>
      </c>
      <c r="C11" s="181" t="s">
        <v>77</v>
      </c>
      <c r="D11" s="182">
        <v>590</v>
      </c>
      <c r="E11" s="183">
        <v>0.043846611177170036</v>
      </c>
      <c r="F11" s="182">
        <v>674</v>
      </c>
      <c r="G11" s="184">
        <v>0.04859759175138799</v>
      </c>
      <c r="H11" s="170">
        <v>-0.12462908011869434</v>
      </c>
      <c r="I11" s="109"/>
      <c r="J11" s="110" t="s">
        <v>138</v>
      </c>
      <c r="K11" s="218" t="s">
        <v>33</v>
      </c>
      <c r="L11" s="207">
        <v>97</v>
      </c>
      <c r="M11" s="208">
        <v>67</v>
      </c>
      <c r="N11" s="198">
        <v>0.4477611940298507</v>
      </c>
      <c r="O11" s="199"/>
      <c r="P11" s="199"/>
      <c r="R11" s="110" t="s">
        <v>49</v>
      </c>
      <c r="S11" s="197" t="s">
        <v>28</v>
      </c>
      <c r="T11" s="215">
        <v>586</v>
      </c>
      <c r="U11" s="144">
        <v>511</v>
      </c>
      <c r="V11" s="198">
        <v>0.14677103718199613</v>
      </c>
      <c r="W11" s="199"/>
      <c r="X11" s="199"/>
    </row>
    <row r="12" spans="2:24" ht="15">
      <c r="B12" s="180">
        <v>8</v>
      </c>
      <c r="C12" s="181" t="s">
        <v>29</v>
      </c>
      <c r="D12" s="182">
        <v>561</v>
      </c>
      <c r="E12" s="183">
        <v>0.041691438763376935</v>
      </c>
      <c r="F12" s="182">
        <v>604</v>
      </c>
      <c r="G12" s="184">
        <v>0.043550364121421874</v>
      </c>
      <c r="H12" s="170">
        <v>-0.07119205298013243</v>
      </c>
      <c r="I12" s="109"/>
      <c r="J12" s="111"/>
      <c r="K12" s="219" t="s">
        <v>27</v>
      </c>
      <c r="L12" s="209">
        <v>83</v>
      </c>
      <c r="M12" s="210">
        <v>57</v>
      </c>
      <c r="N12" s="202">
        <v>0.45614035087719307</v>
      </c>
      <c r="O12" s="153"/>
      <c r="P12" s="153"/>
      <c r="R12" s="111"/>
      <c r="S12" s="200" t="s">
        <v>32</v>
      </c>
      <c r="T12" s="201">
        <v>196</v>
      </c>
      <c r="U12" s="145">
        <v>200</v>
      </c>
      <c r="V12" s="202">
        <v>-0.020000000000000018</v>
      </c>
      <c r="W12" s="153"/>
      <c r="X12" s="153"/>
    </row>
    <row r="13" spans="2:24" ht="15">
      <c r="B13" s="180">
        <v>9</v>
      </c>
      <c r="C13" s="181" t="s">
        <v>31</v>
      </c>
      <c r="D13" s="182">
        <v>463</v>
      </c>
      <c r="E13" s="183">
        <v>0.034408442330558855</v>
      </c>
      <c r="F13" s="182">
        <v>378</v>
      </c>
      <c r="G13" s="184">
        <v>0.027255029201817</v>
      </c>
      <c r="H13" s="170">
        <v>0.22486772486772488</v>
      </c>
      <c r="I13" s="109"/>
      <c r="J13" s="111"/>
      <c r="K13" s="219" t="s">
        <v>76</v>
      </c>
      <c r="L13" s="209">
        <v>50</v>
      </c>
      <c r="M13" s="210">
        <v>41</v>
      </c>
      <c r="N13" s="202">
        <v>0.2195121951219512</v>
      </c>
      <c r="O13" s="153"/>
      <c r="P13" s="153"/>
      <c r="R13" s="111"/>
      <c r="S13" s="200" t="s">
        <v>46</v>
      </c>
      <c r="T13" s="201">
        <v>160</v>
      </c>
      <c r="U13" s="145">
        <v>353</v>
      </c>
      <c r="V13" s="202">
        <v>-0.546742209631728</v>
      </c>
      <c r="W13" s="153"/>
      <c r="X13" s="153"/>
    </row>
    <row r="14" spans="2:24" ht="12.75">
      <c r="B14" s="185">
        <v>10</v>
      </c>
      <c r="C14" s="186" t="s">
        <v>142</v>
      </c>
      <c r="D14" s="187">
        <v>451</v>
      </c>
      <c r="E14" s="188">
        <v>0.0335166468489893</v>
      </c>
      <c r="F14" s="187">
        <v>334</v>
      </c>
      <c r="G14" s="189">
        <v>0.02408248612012402</v>
      </c>
      <c r="H14" s="190">
        <v>0.35029940119760483</v>
      </c>
      <c r="I14" s="109"/>
      <c r="J14" s="115"/>
      <c r="K14" s="110" t="s">
        <v>63</v>
      </c>
      <c r="L14" s="110">
        <v>88</v>
      </c>
      <c r="M14" s="110">
        <v>123</v>
      </c>
      <c r="N14" s="203">
        <v>-0.2845528455284553</v>
      </c>
      <c r="O14" s="153"/>
      <c r="P14" s="153"/>
      <c r="R14" s="115"/>
      <c r="S14" s="110" t="s">
        <v>63</v>
      </c>
      <c r="T14" s="110">
        <v>375</v>
      </c>
      <c r="U14" s="110">
        <v>305</v>
      </c>
      <c r="V14" s="203">
        <v>0.2295081967213115</v>
      </c>
      <c r="W14" s="153"/>
      <c r="X14" s="153"/>
    </row>
    <row r="15" spans="2:24" ht="12.75">
      <c r="B15" s="262" t="s">
        <v>65</v>
      </c>
      <c r="C15" s="263"/>
      <c r="D15" s="116">
        <v>9596</v>
      </c>
      <c r="E15" s="117">
        <v>0.7131391200951247</v>
      </c>
      <c r="F15" s="116">
        <v>9733</v>
      </c>
      <c r="G15" s="117">
        <v>0.7017809503208594</v>
      </c>
      <c r="H15" s="119">
        <v>-0.014075824514538149</v>
      </c>
      <c r="I15" s="109"/>
      <c r="J15" s="112" t="s">
        <v>138</v>
      </c>
      <c r="K15" s="113"/>
      <c r="L15" s="173">
        <v>318</v>
      </c>
      <c r="M15" s="173">
        <v>288</v>
      </c>
      <c r="N15" s="114">
        <v>0.10416666666666674</v>
      </c>
      <c r="O15" s="133">
        <v>0.02363258026159334</v>
      </c>
      <c r="P15" s="133">
        <v>0.020765736534717714</v>
      </c>
      <c r="R15" s="112" t="s">
        <v>68</v>
      </c>
      <c r="S15" s="113"/>
      <c r="T15" s="173">
        <v>1317</v>
      </c>
      <c r="U15" s="173">
        <v>1369</v>
      </c>
      <c r="V15" s="114">
        <v>-0.037983929875821776</v>
      </c>
      <c r="W15" s="133">
        <v>0.09787455410225922</v>
      </c>
      <c r="X15" s="133">
        <v>0.0987093517917658</v>
      </c>
    </row>
    <row r="16" spans="2:24" ht="15">
      <c r="B16" s="259" t="s">
        <v>66</v>
      </c>
      <c r="C16" s="259"/>
      <c r="D16" s="118">
        <v>3860</v>
      </c>
      <c r="E16" s="117">
        <v>0.28686087990487513</v>
      </c>
      <c r="F16" s="118">
        <v>4136</v>
      </c>
      <c r="G16" s="117">
        <v>0.29821904967914054</v>
      </c>
      <c r="H16" s="120">
        <v>-0.0667311411992263</v>
      </c>
      <c r="I16" s="109"/>
      <c r="J16" s="110" t="s">
        <v>139</v>
      </c>
      <c r="K16" s="197" t="s">
        <v>27</v>
      </c>
      <c r="L16" s="215">
        <v>263</v>
      </c>
      <c r="M16" s="144">
        <v>247</v>
      </c>
      <c r="N16" s="198">
        <v>0.06477732793522262</v>
      </c>
      <c r="O16" s="199"/>
      <c r="P16" s="199"/>
      <c r="R16" s="110" t="s">
        <v>50</v>
      </c>
      <c r="S16" s="197" t="s">
        <v>46</v>
      </c>
      <c r="T16" s="215">
        <v>904</v>
      </c>
      <c r="U16" s="144">
        <v>1036</v>
      </c>
      <c r="V16" s="198">
        <v>-0.12741312741312738</v>
      </c>
      <c r="W16" s="199"/>
      <c r="X16" s="199"/>
    </row>
    <row r="17" spans="2:24" ht="15">
      <c r="B17" s="260" t="s">
        <v>64</v>
      </c>
      <c r="C17" s="260"/>
      <c r="D17" s="158">
        <v>13456</v>
      </c>
      <c r="E17" s="171">
        <v>1</v>
      </c>
      <c r="F17" s="158">
        <v>13869</v>
      </c>
      <c r="G17" s="172">
        <v>0.9999999999999994</v>
      </c>
      <c r="H17" s="157">
        <v>-0.02977864301680011</v>
      </c>
      <c r="I17" s="109"/>
      <c r="J17" s="111"/>
      <c r="K17" s="200" t="s">
        <v>33</v>
      </c>
      <c r="L17" s="201">
        <v>256</v>
      </c>
      <c r="M17" s="145">
        <v>248</v>
      </c>
      <c r="N17" s="202">
        <v>0.032258064516129004</v>
      </c>
      <c r="O17" s="153"/>
      <c r="P17" s="153"/>
      <c r="R17" s="111"/>
      <c r="S17" s="200" t="s">
        <v>26</v>
      </c>
      <c r="T17" s="201">
        <v>515</v>
      </c>
      <c r="U17" s="145">
        <v>569</v>
      </c>
      <c r="V17" s="202">
        <v>-0.09490333919156413</v>
      </c>
      <c r="W17" s="153"/>
      <c r="X17" s="153"/>
    </row>
    <row r="18" spans="2:24" ht="15">
      <c r="B18" s="261" t="s">
        <v>80</v>
      </c>
      <c r="C18" s="261"/>
      <c r="D18" s="261"/>
      <c r="E18" s="261"/>
      <c r="F18" s="261"/>
      <c r="G18" s="261"/>
      <c r="H18" s="261"/>
      <c r="I18" s="109"/>
      <c r="J18" s="111"/>
      <c r="K18" s="200" t="s">
        <v>142</v>
      </c>
      <c r="L18" s="201">
        <v>219</v>
      </c>
      <c r="M18" s="145">
        <v>163</v>
      </c>
      <c r="N18" s="202">
        <v>0.34355828220858897</v>
      </c>
      <c r="O18" s="153"/>
      <c r="P18" s="153"/>
      <c r="R18" s="111"/>
      <c r="S18" s="200" t="s">
        <v>28</v>
      </c>
      <c r="T18" s="201">
        <v>391</v>
      </c>
      <c r="U18" s="145">
        <v>428</v>
      </c>
      <c r="V18" s="202">
        <v>-0.08644859813084116</v>
      </c>
      <c r="W18" s="153"/>
      <c r="X18" s="153"/>
    </row>
    <row r="19" spans="2:24" ht="12.75" customHeight="1">
      <c r="B19" s="256" t="s">
        <v>43</v>
      </c>
      <c r="C19" s="256"/>
      <c r="D19" s="256"/>
      <c r="E19" s="256"/>
      <c r="F19" s="256"/>
      <c r="G19" s="256"/>
      <c r="H19" s="256"/>
      <c r="I19" s="109"/>
      <c r="J19" s="115"/>
      <c r="K19" s="146" t="s">
        <v>63</v>
      </c>
      <c r="L19" s="110">
        <v>812</v>
      </c>
      <c r="M19" s="110">
        <v>1010</v>
      </c>
      <c r="N19" s="203">
        <v>-0.196039603960396</v>
      </c>
      <c r="O19" s="153"/>
      <c r="P19" s="153"/>
      <c r="R19" s="115"/>
      <c r="S19" s="146" t="s">
        <v>63</v>
      </c>
      <c r="T19" s="110">
        <v>2965</v>
      </c>
      <c r="U19" s="110">
        <v>3145</v>
      </c>
      <c r="V19" s="203">
        <v>-0.05723370429252783</v>
      </c>
      <c r="W19" s="153"/>
      <c r="X19" s="153"/>
    </row>
    <row r="20" spans="2:24" ht="12.75">
      <c r="B20" s="256"/>
      <c r="C20" s="256"/>
      <c r="D20" s="256"/>
      <c r="E20" s="256"/>
      <c r="F20" s="256"/>
      <c r="G20" s="256"/>
      <c r="H20" s="256"/>
      <c r="I20" s="109"/>
      <c r="J20" s="121" t="s">
        <v>139</v>
      </c>
      <c r="K20" s="122"/>
      <c r="L20" s="173">
        <v>1550</v>
      </c>
      <c r="M20" s="173">
        <v>1668</v>
      </c>
      <c r="N20" s="114">
        <v>-0.07074340527577938</v>
      </c>
      <c r="O20" s="133">
        <v>0.11519024970273484</v>
      </c>
      <c r="P20" s="133">
        <v>0.12026822409690677</v>
      </c>
      <c r="R20" s="112" t="s">
        <v>69</v>
      </c>
      <c r="S20" s="123"/>
      <c r="T20" s="173">
        <v>4775</v>
      </c>
      <c r="U20" s="173">
        <v>5178</v>
      </c>
      <c r="V20" s="114">
        <v>-0.07782927771340287</v>
      </c>
      <c r="W20" s="133">
        <v>0.3548602853745541</v>
      </c>
      <c r="X20" s="133">
        <v>0.37335063811377894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487</v>
      </c>
      <c r="M21" s="144">
        <v>341</v>
      </c>
      <c r="N21" s="198">
        <v>0.42815249266862176</v>
      </c>
      <c r="O21" s="199"/>
      <c r="P21" s="199"/>
      <c r="R21" s="111" t="s">
        <v>51</v>
      </c>
      <c r="S21" s="197" t="s">
        <v>31</v>
      </c>
      <c r="T21" s="215">
        <v>39</v>
      </c>
      <c r="U21" s="144">
        <v>44</v>
      </c>
      <c r="V21" s="198">
        <v>-0.11363636363636365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308</v>
      </c>
      <c r="M22" s="145">
        <v>244</v>
      </c>
      <c r="N22" s="202">
        <v>0.2622950819672132</v>
      </c>
      <c r="O22" s="153"/>
      <c r="P22" s="153"/>
      <c r="R22" s="111"/>
      <c r="S22" s="200" t="s">
        <v>0</v>
      </c>
      <c r="T22" s="201">
        <v>29</v>
      </c>
      <c r="U22" s="145">
        <v>3</v>
      </c>
      <c r="V22" s="202">
        <v>8.666666666666666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251</v>
      </c>
      <c r="M23" s="145">
        <v>247</v>
      </c>
      <c r="N23" s="202">
        <v>0.0161943319838056</v>
      </c>
      <c r="O23" s="153"/>
      <c r="P23" s="153"/>
      <c r="R23" s="111"/>
      <c r="S23" s="200" t="s">
        <v>26</v>
      </c>
      <c r="T23" s="206">
        <v>22</v>
      </c>
      <c r="U23" s="145">
        <v>13</v>
      </c>
      <c r="V23" s="202">
        <v>0.6923076923076923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63</v>
      </c>
      <c r="L24" s="110">
        <v>344</v>
      </c>
      <c r="M24" s="110">
        <v>337</v>
      </c>
      <c r="N24" s="203">
        <v>0.020771513353115667</v>
      </c>
      <c r="O24" s="153"/>
      <c r="P24" s="153"/>
      <c r="R24" s="115"/>
      <c r="S24" s="146" t="s">
        <v>63</v>
      </c>
      <c r="T24" s="110">
        <v>13</v>
      </c>
      <c r="U24" s="110">
        <v>7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1390</v>
      </c>
      <c r="M25" s="213">
        <v>1169</v>
      </c>
      <c r="N25" s="114">
        <v>0.18905047048759616</v>
      </c>
      <c r="O25" s="133">
        <v>0.10329964328180737</v>
      </c>
      <c r="P25" s="133">
        <v>0.08428870142043406</v>
      </c>
      <c r="R25" s="112" t="s">
        <v>70</v>
      </c>
      <c r="S25" s="122"/>
      <c r="T25" s="173">
        <v>103</v>
      </c>
      <c r="U25" s="173">
        <v>67</v>
      </c>
      <c r="V25" s="114">
        <v>0.5373134328358209</v>
      </c>
      <c r="W25" s="133">
        <v>0.007654577883472057</v>
      </c>
      <c r="X25" s="133">
        <v>0.004830917874396135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1089</v>
      </c>
      <c r="M26" s="144">
        <v>1094</v>
      </c>
      <c r="N26" s="198">
        <v>-0.004570383912248621</v>
      </c>
      <c r="O26" s="199"/>
      <c r="P26" s="199"/>
      <c r="R26" s="128" t="s">
        <v>52</v>
      </c>
      <c r="S26" s="197" t="s">
        <v>26</v>
      </c>
      <c r="T26" s="215">
        <v>109</v>
      </c>
      <c r="U26" s="144">
        <v>104</v>
      </c>
      <c r="V26" s="202">
        <v>0.04807692307692313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373</v>
      </c>
      <c r="M27" s="145">
        <v>459</v>
      </c>
      <c r="N27" s="202">
        <v>-0.18736383442265792</v>
      </c>
      <c r="O27" s="153"/>
      <c r="P27" s="153"/>
      <c r="R27" s="111"/>
      <c r="S27" s="200" t="s">
        <v>27</v>
      </c>
      <c r="T27" s="201">
        <v>92</v>
      </c>
      <c r="U27" s="145">
        <v>85</v>
      </c>
      <c r="V27" s="202">
        <v>0.08235294117647052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347</v>
      </c>
      <c r="M28" s="145">
        <v>406</v>
      </c>
      <c r="N28" s="202">
        <v>-0.14532019704433496</v>
      </c>
      <c r="O28" s="153"/>
      <c r="P28" s="153"/>
      <c r="R28" s="111"/>
      <c r="S28" s="200" t="s">
        <v>31</v>
      </c>
      <c r="T28" s="201">
        <v>88</v>
      </c>
      <c r="U28" s="145">
        <v>59</v>
      </c>
      <c r="V28" s="202">
        <v>0.4915254237288136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63</v>
      </c>
      <c r="L29" s="110">
        <v>1565</v>
      </c>
      <c r="M29" s="110">
        <v>1394</v>
      </c>
      <c r="N29" s="203">
        <v>0.12266857962697264</v>
      </c>
      <c r="O29" s="153"/>
      <c r="P29" s="153"/>
      <c r="R29" s="115"/>
      <c r="S29" s="110" t="s">
        <v>63</v>
      </c>
      <c r="T29" s="110">
        <v>158</v>
      </c>
      <c r="U29" s="110">
        <v>172</v>
      </c>
      <c r="V29" s="203">
        <v>-0.08139534883720934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3374</v>
      </c>
      <c r="M30" s="173">
        <v>3353</v>
      </c>
      <c r="N30" s="114">
        <v>0.006263048016701411</v>
      </c>
      <c r="O30" s="133">
        <v>0.250743162901308</v>
      </c>
      <c r="P30" s="133">
        <v>0.24176220347537675</v>
      </c>
      <c r="R30" s="112" t="s">
        <v>71</v>
      </c>
      <c r="S30" s="113"/>
      <c r="T30" s="173">
        <v>447</v>
      </c>
      <c r="U30" s="173">
        <v>420</v>
      </c>
      <c r="V30" s="114">
        <v>0.06428571428571428</v>
      </c>
      <c r="W30" s="133">
        <v>0.03321938168846611</v>
      </c>
      <c r="X30" s="133">
        <v>0.030283365779796668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98</v>
      </c>
      <c r="M31" s="173">
        <v>40</v>
      </c>
      <c r="N31" s="114">
        <v>1.4500000000000002</v>
      </c>
      <c r="O31" s="133">
        <v>0.007282996432818074</v>
      </c>
      <c r="P31" s="133">
        <v>0.0028841300742663495</v>
      </c>
      <c r="R31" s="110" t="s">
        <v>53</v>
      </c>
      <c r="S31" s="197" t="s">
        <v>26</v>
      </c>
      <c r="T31" s="215">
        <v>224</v>
      </c>
      <c r="U31" s="144">
        <v>244</v>
      </c>
      <c r="V31" s="198">
        <v>-0.08196721311475408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137</v>
      </c>
      <c r="U32" s="145">
        <v>191</v>
      </c>
      <c r="V32" s="202">
        <v>-0.2827225130890052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7" t="s">
        <v>64</v>
      </c>
      <c r="K33" s="258"/>
      <c r="L33" s="217">
        <v>13456</v>
      </c>
      <c r="M33" s="217">
        <v>13869</v>
      </c>
      <c r="N33" s="120">
        <v>-0.02977864301680011</v>
      </c>
      <c r="O33" s="204">
        <v>1</v>
      </c>
      <c r="P33" s="204">
        <v>1</v>
      </c>
      <c r="R33" s="111"/>
      <c r="S33" s="200" t="s">
        <v>32</v>
      </c>
      <c r="T33" s="201">
        <v>93</v>
      </c>
      <c r="U33" s="145">
        <v>116</v>
      </c>
      <c r="V33" s="202">
        <v>-0.19827586206896552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63</v>
      </c>
      <c r="T34" s="110">
        <v>143</v>
      </c>
      <c r="U34" s="110">
        <v>186</v>
      </c>
      <c r="V34" s="203">
        <v>-0.23118279569892475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597</v>
      </c>
      <c r="U35" s="173">
        <v>737</v>
      </c>
      <c r="V35" s="114">
        <v>-0.1899592944369064</v>
      </c>
      <c r="W35" s="133">
        <v>0.04436682520808561</v>
      </c>
      <c r="X35" s="133">
        <v>0.05314009661835749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841</v>
      </c>
      <c r="U36" s="208">
        <v>791</v>
      </c>
      <c r="V36" s="198">
        <v>0.06321112515802785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454</v>
      </c>
      <c r="U37" s="210">
        <v>345</v>
      </c>
      <c r="V37" s="202">
        <v>0.3159420289855073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29</v>
      </c>
      <c r="T38" s="209">
        <v>228</v>
      </c>
      <c r="U38" s="210">
        <v>247</v>
      </c>
      <c r="V38" s="202">
        <v>-0.07692307692307687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63</v>
      </c>
      <c r="T39" s="110">
        <v>1233</v>
      </c>
      <c r="U39" s="110">
        <v>970</v>
      </c>
      <c r="V39" s="203">
        <v>0.2711340206185566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2756</v>
      </c>
      <c r="U40" s="173">
        <v>2353</v>
      </c>
      <c r="V40" s="114">
        <v>0.1712707182320441</v>
      </c>
      <c r="W40" s="133">
        <v>0.20481569560047563</v>
      </c>
      <c r="X40" s="133">
        <v>0.169658951618718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316</v>
      </c>
      <c r="U41" s="144">
        <v>278</v>
      </c>
      <c r="V41" s="198">
        <v>0.13669064748201443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153</v>
      </c>
      <c r="U42" s="145">
        <v>137</v>
      </c>
      <c r="V42" s="202">
        <v>0.11678832116788329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103</v>
      </c>
      <c r="U43" s="145">
        <v>62</v>
      </c>
      <c r="V43" s="202">
        <v>0.6612903225806452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63</v>
      </c>
      <c r="T44" s="110">
        <v>146</v>
      </c>
      <c r="U44" s="110">
        <v>156</v>
      </c>
      <c r="V44" s="203">
        <v>-0.0641025641025641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718</v>
      </c>
      <c r="U45" s="173">
        <v>633</v>
      </c>
      <c r="V45" s="114">
        <v>0.13428120063191162</v>
      </c>
      <c r="W45" s="133">
        <v>0.05335909631391201</v>
      </c>
      <c r="X45" s="133">
        <v>0.04564135842526498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103</v>
      </c>
      <c r="U46" s="173">
        <v>96</v>
      </c>
      <c r="V46" s="114">
        <v>0.07291666666666674</v>
      </c>
      <c r="W46" s="133">
        <v>0.007654577883472057</v>
      </c>
      <c r="X46" s="133">
        <v>0.006921912178239238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7" t="s">
        <v>64</v>
      </c>
      <c r="S47" s="258"/>
      <c r="T47" s="173">
        <v>13456</v>
      </c>
      <c r="U47" s="173">
        <v>13869</v>
      </c>
      <c r="V47" s="114">
        <v>-0.02977864301680011</v>
      </c>
      <c r="W47" s="174">
        <v>1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V6:V45">
    <cfRule type="cellIs" priority="16" dxfId="0" operator="lessThan" stopIfTrue="1">
      <formula>0</formula>
    </cfRule>
  </conditionalFormatting>
  <conditionalFormatting sqref="S41:S43">
    <cfRule type="cellIs" priority="15" dxfId="3" operator="equal" stopIfTrue="1">
      <formula>0</formula>
    </cfRule>
  </conditionalFormatting>
  <conditionalFormatting sqref="T41 T43">
    <cfRule type="cellIs" priority="14" dxfId="3" operator="equal" stopIfTrue="1">
      <formula>0</formula>
    </cfRule>
  </conditionalFormatting>
  <conditionalFormatting sqref="T42">
    <cfRule type="cellIs" priority="13" dxfId="3" operator="equal" stopIfTrue="1">
      <formula>0</formula>
    </cfRule>
  </conditionalFormatting>
  <conditionalFormatting sqref="H5:H9">
    <cfRule type="cellIs" priority="11" dxfId="0" operator="lessThan">
      <formula>0</formula>
    </cfRule>
  </conditionalFormatting>
  <conditionalFormatting sqref="H10:H14">
    <cfRule type="cellIs" priority="10" dxfId="0" operator="lessThan">
      <formula>0</formula>
    </cfRule>
  </conditionalFormatting>
  <conditionalFormatting sqref="E5:E14 G5:H14">
    <cfRule type="cellIs" priority="9" dxfId="3" operator="equal">
      <formula>0</formula>
    </cfRule>
  </conditionalFormatting>
  <conditionalFormatting sqref="D5:D14">
    <cfRule type="cellIs" priority="8" dxfId="3" operator="equal">
      <formula>0</formula>
    </cfRule>
  </conditionalFormatting>
  <conditionalFormatting sqref="F5:F14">
    <cfRule type="cellIs" priority="7" dxfId="3" operator="equal">
      <formula>0</formula>
    </cfRule>
  </conditionalFormatting>
  <conditionalFormatting sqref="H15:H16">
    <cfRule type="cellIs" priority="6" dxfId="0" operator="lessThan" stopIfTrue="1">
      <formula>0</formula>
    </cfRule>
  </conditionalFormatting>
  <conditionalFormatting sqref="H17">
    <cfRule type="cellIs" priority="5" dxfId="0" operator="lessThan">
      <formula>0</formula>
    </cfRule>
  </conditionalFormatting>
  <conditionalFormatting sqref="N6:N30">
    <cfRule type="cellIs" priority="4" dxfId="0" operator="lessThan" stopIfTrue="1">
      <formula>0</formula>
    </cfRule>
  </conditionalFormatting>
  <conditionalFormatting sqref="N32:N33">
    <cfRule type="cellIs" priority="3" dxfId="0" operator="lessThan" stopIfTrue="1">
      <formula>0</formula>
    </cfRule>
  </conditionalFormatting>
  <conditionalFormatting sqref="N31">
    <cfRule type="cellIs" priority="2" dxfId="0" operator="lessThan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/>
      <c r="J9" s="9"/>
      <c r="K9" s="9"/>
      <c r="L9" s="9"/>
      <c r="M9" s="9"/>
      <c r="N9" s="9">
        <v>9724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/>
      <c r="J10" s="97"/>
      <c r="K10" s="97"/>
      <c r="L10" s="97"/>
      <c r="M10" s="97"/>
      <c r="N10" s="221">
        <v>-0.2672192916352675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JULY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2338</v>
      </c>
      <c r="C14" s="166">
        <v>2785</v>
      </c>
      <c r="D14" s="167">
        <v>-0.16050269299820463</v>
      </c>
      <c r="E14" s="166">
        <v>9724</v>
      </c>
      <c r="F14" s="168">
        <v>13270</v>
      </c>
      <c r="G14" s="167">
        <v>-0.2672192916352675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5"/>
      <c r="C1" s="265"/>
      <c r="D1" s="265"/>
      <c r="E1" s="265"/>
      <c r="F1" s="265"/>
      <c r="G1" s="265"/>
      <c r="H1" s="265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4"/>
      <c r="J2" s="264"/>
      <c r="K2" s="264"/>
      <c r="L2" s="264"/>
    </row>
    <row r="3" spans="2:16" ht="24" customHeight="1">
      <c r="B3" s="242" t="s">
        <v>56</v>
      </c>
      <c r="C3" s="245" t="s">
        <v>57</v>
      </c>
      <c r="D3" s="253" t="str">
        <f>'R_MC 2020 rankings'!D3:H3</f>
        <v>January - July</v>
      </c>
      <c r="E3" s="254"/>
      <c r="F3" s="254"/>
      <c r="G3" s="254"/>
      <c r="H3" s="255"/>
      <c r="I3" s="72"/>
      <c r="J3" s="73"/>
      <c r="K3" s="73"/>
      <c r="L3" s="74"/>
      <c r="M3" s="75"/>
      <c r="N3" s="75"/>
      <c r="O3" s="75"/>
      <c r="P3" s="75"/>
    </row>
    <row r="4" spans="2:16" ht="12.75">
      <c r="B4" s="244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2774</v>
      </c>
      <c r="E5" s="178">
        <v>0.28527354997943233</v>
      </c>
      <c r="F5" s="177">
        <v>4042</v>
      </c>
      <c r="G5" s="179">
        <v>0.3045968349660889</v>
      </c>
      <c r="H5" s="169">
        <v>-0.31370608609599204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1628</v>
      </c>
      <c r="E6" s="183">
        <v>0.167420814479638</v>
      </c>
      <c r="F6" s="182">
        <v>1648</v>
      </c>
      <c r="G6" s="184">
        <v>0.12418990203466465</v>
      </c>
      <c r="H6" s="170">
        <v>-0.012135922330097082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144</v>
      </c>
      <c r="D7" s="182">
        <v>790</v>
      </c>
      <c r="E7" s="183">
        <v>0.08124228712464007</v>
      </c>
      <c r="F7" s="182">
        <v>1352</v>
      </c>
      <c r="G7" s="184">
        <v>0.10188394875659382</v>
      </c>
      <c r="H7" s="170">
        <v>-0.415680473372781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77</v>
      </c>
      <c r="D8" s="182">
        <v>731</v>
      </c>
      <c r="E8" s="183">
        <v>0.07517482517482517</v>
      </c>
      <c r="F8" s="182">
        <v>792</v>
      </c>
      <c r="G8" s="184">
        <v>0.05968349660889224</v>
      </c>
      <c r="H8" s="170">
        <v>-0.07702020202020199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526</v>
      </c>
      <c r="E9" s="183">
        <v>0.05409296585767174</v>
      </c>
      <c r="F9" s="182">
        <v>738</v>
      </c>
      <c r="G9" s="216">
        <v>0.05561416729464959</v>
      </c>
      <c r="H9" s="170">
        <v>-0.2872628726287263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82</v>
      </c>
      <c r="D10" s="182">
        <v>295</v>
      </c>
      <c r="E10" s="183">
        <v>0.030337309749074455</v>
      </c>
      <c r="F10" s="182">
        <v>572</v>
      </c>
      <c r="G10" s="216">
        <v>0.043104747550866615</v>
      </c>
      <c r="H10" s="170">
        <v>-0.48426573426573427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93</v>
      </c>
      <c r="D11" s="182">
        <v>264</v>
      </c>
      <c r="E11" s="183">
        <v>0.027149321266968326</v>
      </c>
      <c r="F11" s="182">
        <v>248</v>
      </c>
      <c r="G11" s="184">
        <v>0.018688771665410702</v>
      </c>
      <c r="H11" s="170">
        <v>0.06451612903225801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145</v>
      </c>
      <c r="D12" s="182">
        <v>246</v>
      </c>
      <c r="E12" s="183">
        <v>0.02529823118058412</v>
      </c>
      <c r="F12" s="182">
        <v>753</v>
      </c>
      <c r="G12" s="184">
        <v>0.05674453654860588</v>
      </c>
      <c r="H12" s="170">
        <v>-0.6733067729083666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143</v>
      </c>
      <c r="D13" s="182">
        <v>241</v>
      </c>
      <c r="E13" s="183">
        <v>0.024784039489921843</v>
      </c>
      <c r="F13" s="182">
        <v>255</v>
      </c>
      <c r="G13" s="184">
        <v>0.01921627731725697</v>
      </c>
      <c r="H13" s="170">
        <v>-0.05490196078431375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135</v>
      </c>
      <c r="D14" s="187">
        <v>235</v>
      </c>
      <c r="E14" s="188">
        <v>0.02416700946112711</v>
      </c>
      <c r="F14" s="187">
        <v>135</v>
      </c>
      <c r="G14" s="189">
        <v>0.010173323285606632</v>
      </c>
      <c r="H14" s="190">
        <v>0.7407407407407407</v>
      </c>
      <c r="I14" s="75"/>
      <c r="J14" s="78"/>
      <c r="K14" s="78"/>
      <c r="L14" s="78"/>
      <c r="N14" s="75"/>
      <c r="O14" s="75"/>
      <c r="P14" s="75"/>
    </row>
    <row r="15" spans="2:16" ht="12.75">
      <c r="B15" s="262" t="s">
        <v>65</v>
      </c>
      <c r="C15" s="263"/>
      <c r="D15" s="214">
        <v>7730</v>
      </c>
      <c r="E15" s="117">
        <v>0.7949403537638833</v>
      </c>
      <c r="F15" s="118">
        <v>10535</v>
      </c>
      <c r="G15" s="117">
        <v>0.793896006028636</v>
      </c>
      <c r="H15" s="119">
        <v>-0.2662553393450403</v>
      </c>
      <c r="I15" s="76"/>
      <c r="J15" s="76"/>
      <c r="K15" s="76"/>
      <c r="N15" s="75"/>
      <c r="O15" s="75"/>
      <c r="P15" s="75"/>
    </row>
    <row r="16" spans="2:11" ht="12.75" customHeight="1">
      <c r="B16" s="259" t="s">
        <v>66</v>
      </c>
      <c r="C16" s="259"/>
      <c r="D16" s="118">
        <v>1994</v>
      </c>
      <c r="E16" s="117">
        <v>0.20505964623611683</v>
      </c>
      <c r="F16" s="118">
        <v>2735</v>
      </c>
      <c r="G16" s="117">
        <v>0.20610399397136397</v>
      </c>
      <c r="H16" s="119">
        <v>-0.2709323583180987</v>
      </c>
      <c r="I16" s="76"/>
      <c r="J16" s="76"/>
      <c r="K16" s="76"/>
    </row>
    <row r="17" spans="2:11" ht="12.75">
      <c r="B17" s="260" t="s">
        <v>64</v>
      </c>
      <c r="C17" s="260"/>
      <c r="D17" s="158">
        <v>9724</v>
      </c>
      <c r="E17" s="171">
        <v>0.9999999999999983</v>
      </c>
      <c r="F17" s="158">
        <v>13270</v>
      </c>
      <c r="G17" s="172">
        <v>0.9999999999999983</v>
      </c>
      <c r="H17" s="157">
        <v>-0.2672192916352675</v>
      </c>
      <c r="I17" s="76"/>
      <c r="J17" s="76"/>
      <c r="K17" s="76"/>
    </row>
    <row r="18" spans="2:11" ht="12.75">
      <c r="B18" s="261" t="s">
        <v>80</v>
      </c>
      <c r="C18" s="261"/>
      <c r="D18" s="261"/>
      <c r="E18" s="261"/>
      <c r="F18" s="261"/>
      <c r="G18" s="261"/>
      <c r="H18" s="261"/>
      <c r="I18" s="76"/>
      <c r="J18" s="76"/>
      <c r="K18" s="76"/>
    </row>
    <row r="19" spans="2:11" ht="12.75">
      <c r="B19" s="256" t="s">
        <v>43</v>
      </c>
      <c r="C19" s="256"/>
      <c r="D19" s="256"/>
      <c r="E19" s="256"/>
      <c r="F19" s="256"/>
      <c r="G19" s="256"/>
      <c r="H19" s="256"/>
      <c r="I19" s="76"/>
      <c r="J19" s="76"/>
      <c r="K19" s="76"/>
    </row>
    <row r="20" spans="2:11" ht="12.75">
      <c r="B20" s="256"/>
      <c r="C20" s="256"/>
      <c r="D20" s="256"/>
      <c r="E20" s="256"/>
      <c r="F20" s="256"/>
      <c r="G20" s="256"/>
      <c r="H20" s="25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/>
      <c r="J3" s="3"/>
      <c r="K3" s="3"/>
      <c r="L3" s="3"/>
      <c r="M3" s="3"/>
      <c r="N3" s="3">
        <v>40628</v>
      </c>
      <c r="O3" s="97">
        <v>0.8800797157958582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/>
      <c r="J4" s="3"/>
      <c r="K4" s="3"/>
      <c r="L4" s="3"/>
      <c r="M4" s="3"/>
      <c r="N4" s="3">
        <v>5536</v>
      </c>
      <c r="O4" s="97">
        <v>0.11992028420414176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/>
      <c r="J5" s="9"/>
      <c r="K5" s="9"/>
      <c r="L5" s="9"/>
      <c r="M5" s="9"/>
      <c r="N5" s="9">
        <v>46164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/>
      <c r="J7" s="212"/>
      <c r="K7" s="212"/>
      <c r="L7" s="212"/>
      <c r="M7" s="212"/>
      <c r="N7" s="212">
        <v>-0.12133843430594415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JULY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7790</v>
      </c>
      <c r="C11" s="191">
        <v>7667</v>
      </c>
      <c r="D11" s="192">
        <v>0.016042780748663166</v>
      </c>
      <c r="E11" s="191">
        <v>40628</v>
      </c>
      <c r="F11" s="193">
        <v>46313</v>
      </c>
      <c r="G11" s="192">
        <v>-0.1227517111826053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1313</v>
      </c>
      <c r="C12" s="191">
        <v>1311</v>
      </c>
      <c r="D12" s="192">
        <v>0.0015255530129671957</v>
      </c>
      <c r="E12" s="191">
        <v>5536</v>
      </c>
      <c r="F12" s="193">
        <v>6226</v>
      </c>
      <c r="G12" s="192">
        <v>-0.11082557018952777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9103</v>
      </c>
      <c r="C13" s="191">
        <v>8978</v>
      </c>
      <c r="D13" s="192">
        <v>0.013922922699933116</v>
      </c>
      <c r="E13" s="191">
        <v>46164</v>
      </c>
      <c r="F13" s="191">
        <v>52539</v>
      </c>
      <c r="G13" s="192">
        <v>-0.12133843430594415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0" t="s">
        <v>126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2"/>
    </row>
    <row r="3" spans="1:15" ht="21" customHeight="1">
      <c r="A3" s="275" t="s">
        <v>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8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/>
      <c r="J10" s="65"/>
      <c r="K10" s="65"/>
      <c r="L10" s="65"/>
      <c r="M10" s="65"/>
      <c r="N10" s="65">
        <v>13456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/>
      <c r="J11" s="136"/>
      <c r="K11" s="136"/>
      <c r="L11" s="136"/>
      <c r="M11" s="136"/>
      <c r="N11" s="136">
        <v>40628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/>
      <c r="J12" s="41"/>
      <c r="K12" s="41"/>
      <c r="L12" s="41"/>
      <c r="M12" s="41"/>
      <c r="N12" s="41">
        <v>54084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/>
      <c r="J13" s="154"/>
      <c r="K13" s="154"/>
      <c r="L13" s="154"/>
      <c r="M13" s="154"/>
      <c r="N13" s="154">
        <v>-0.10132597786713637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/>
      <c r="J14" s="154"/>
      <c r="K14" s="154"/>
      <c r="L14" s="154"/>
      <c r="M14" s="154"/>
      <c r="N14" s="154">
        <v>-0.02977864301680011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/>
      <c r="J15" s="154"/>
      <c r="K15" s="154"/>
      <c r="L15" s="154"/>
      <c r="M15" s="154"/>
      <c r="N15" s="154">
        <v>-0.1227517111826053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/>
      <c r="J16" s="154"/>
      <c r="K16" s="154"/>
      <c r="L16" s="154"/>
      <c r="M16" s="154"/>
      <c r="N16" s="154">
        <v>0.24879816581613787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5" t="s">
        <v>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4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8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/>
      <c r="J25" s="65"/>
      <c r="K25" s="65"/>
      <c r="L25" s="65"/>
      <c r="M25" s="65"/>
      <c r="N25" s="65">
        <v>9724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/>
      <c r="J26" s="136"/>
      <c r="K26" s="136"/>
      <c r="L26" s="136"/>
      <c r="M26" s="136"/>
      <c r="N26" s="136">
        <v>5536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/>
      <c r="J27" s="41"/>
      <c r="K27" s="41"/>
      <c r="L27" s="41"/>
      <c r="M27" s="41"/>
      <c r="N27" s="41">
        <v>15260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/>
      <c r="J28" s="154"/>
      <c r="K28" s="154"/>
      <c r="L28" s="154"/>
      <c r="M28" s="154"/>
      <c r="N28" s="154">
        <v>-0.2172753385309807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/>
      <c r="J29" s="154"/>
      <c r="K29" s="154"/>
      <c r="L29" s="154"/>
      <c r="M29" s="154"/>
      <c r="N29" s="154">
        <v>-0.2672192916352675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/>
      <c r="J30" s="154"/>
      <c r="K30" s="154"/>
      <c r="L30" s="154"/>
      <c r="M30" s="154"/>
      <c r="N30" s="154">
        <v>-0.11082557018952777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/>
      <c r="J31" s="154"/>
      <c r="K31" s="154"/>
      <c r="L31" s="154"/>
      <c r="M31" s="154"/>
      <c r="N31" s="154">
        <v>0.6372214941022281</v>
      </c>
    </row>
    <row r="34" spans="1:7" ht="30.75" customHeight="1">
      <c r="A34" s="235" t="s">
        <v>4</v>
      </c>
      <c r="B34" s="276" t="str">
        <f>'R_PTW USED 2020vs2019'!B9:C9</f>
        <v>JULY</v>
      </c>
      <c r="C34" s="277"/>
      <c r="D34" s="278" t="s">
        <v>34</v>
      </c>
      <c r="E34" s="280" t="s">
        <v>23</v>
      </c>
      <c r="F34" s="281"/>
      <c r="G34" s="278" t="s">
        <v>34</v>
      </c>
    </row>
    <row r="35" spans="1:7" ht="15.75" customHeight="1">
      <c r="A35" s="236"/>
      <c r="B35" s="45">
        <v>2020</v>
      </c>
      <c r="C35" s="45">
        <v>2019</v>
      </c>
      <c r="D35" s="279"/>
      <c r="E35" s="45">
        <v>2020</v>
      </c>
      <c r="F35" s="45">
        <v>2019</v>
      </c>
      <c r="G35" s="279"/>
    </row>
    <row r="36" spans="1:7" ht="15.75" customHeight="1">
      <c r="A36" s="67" t="s">
        <v>40</v>
      </c>
      <c r="B36" s="196">
        <v>3027</v>
      </c>
      <c r="C36" s="196">
        <v>2338</v>
      </c>
      <c r="D36" s="192">
        <v>0.2946963216424294</v>
      </c>
      <c r="E36" s="196">
        <v>13456</v>
      </c>
      <c r="F36" s="196">
        <v>13869</v>
      </c>
      <c r="G36" s="192">
        <v>-0.02977864301680011</v>
      </c>
    </row>
    <row r="37" spans="1:7" ht="15.75" customHeight="1">
      <c r="A37" s="67" t="s">
        <v>41</v>
      </c>
      <c r="B37" s="196">
        <v>7790</v>
      </c>
      <c r="C37" s="196">
        <v>7667</v>
      </c>
      <c r="D37" s="192">
        <v>0.016042780748663166</v>
      </c>
      <c r="E37" s="196">
        <v>40628</v>
      </c>
      <c r="F37" s="196">
        <v>46313</v>
      </c>
      <c r="G37" s="192">
        <v>-0.1227517111826053</v>
      </c>
    </row>
    <row r="38" spans="1:7" ht="15.75" customHeight="1">
      <c r="A38" s="95" t="s">
        <v>5</v>
      </c>
      <c r="B38" s="196">
        <v>10817</v>
      </c>
      <c r="C38" s="196">
        <v>10005</v>
      </c>
      <c r="D38" s="192">
        <v>0.08115942028985512</v>
      </c>
      <c r="E38" s="196">
        <v>54084</v>
      </c>
      <c r="F38" s="196">
        <v>60182</v>
      </c>
      <c r="G38" s="192">
        <v>-0.10132597786713637</v>
      </c>
    </row>
    <row r="39" ht="15.75" customHeight="1"/>
    <row r="40" ht="15.75" customHeight="1"/>
    <row r="41" spans="1:7" ht="32.25" customHeight="1">
      <c r="A41" s="235" t="s">
        <v>3</v>
      </c>
      <c r="B41" s="276" t="str">
        <f>B34</f>
        <v>JULY</v>
      </c>
      <c r="C41" s="277"/>
      <c r="D41" s="278" t="s">
        <v>34</v>
      </c>
      <c r="E41" s="280" t="s">
        <v>23</v>
      </c>
      <c r="F41" s="281"/>
      <c r="G41" s="278" t="s">
        <v>34</v>
      </c>
    </row>
    <row r="42" spans="1:7" ht="15.75" customHeight="1">
      <c r="A42" s="236"/>
      <c r="B42" s="45">
        <v>2020</v>
      </c>
      <c r="C42" s="45">
        <v>2019</v>
      </c>
      <c r="D42" s="279"/>
      <c r="E42" s="45">
        <v>2020</v>
      </c>
      <c r="F42" s="45">
        <v>2019</v>
      </c>
      <c r="G42" s="279"/>
    </row>
    <row r="43" spans="1:7" ht="15.75" customHeight="1">
      <c r="A43" s="67" t="s">
        <v>40</v>
      </c>
      <c r="B43" s="196">
        <v>2338</v>
      </c>
      <c r="C43" s="196">
        <v>2785</v>
      </c>
      <c r="D43" s="192">
        <v>-0.16050269299820463</v>
      </c>
      <c r="E43" s="196">
        <v>9724</v>
      </c>
      <c r="F43" s="196">
        <v>13270</v>
      </c>
      <c r="G43" s="192">
        <v>-0.2672192916352675</v>
      </c>
    </row>
    <row r="44" spans="1:7" ht="15.75" customHeight="1">
      <c r="A44" s="67" t="s">
        <v>41</v>
      </c>
      <c r="B44" s="196">
        <v>1313</v>
      </c>
      <c r="C44" s="196">
        <v>1311</v>
      </c>
      <c r="D44" s="192">
        <v>0.0015255530129671957</v>
      </c>
      <c r="E44" s="196">
        <v>5536</v>
      </c>
      <c r="F44" s="196">
        <v>6226</v>
      </c>
      <c r="G44" s="192">
        <v>-0.11082557018952777</v>
      </c>
    </row>
    <row r="45" spans="1:7" ht="15.75" customHeight="1">
      <c r="A45" s="95" t="s">
        <v>5</v>
      </c>
      <c r="B45" s="196">
        <v>3651</v>
      </c>
      <c r="C45" s="196">
        <v>4096</v>
      </c>
      <c r="D45" s="192">
        <v>-0.108642578125</v>
      </c>
      <c r="E45" s="196">
        <v>15260</v>
      </c>
      <c r="F45" s="196">
        <v>19496</v>
      </c>
      <c r="G45" s="192">
        <v>-0.2172753385309807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9" t="s">
        <v>44</v>
      </c>
      <c r="B52" s="269"/>
      <c r="C52" s="269"/>
      <c r="D52" s="269"/>
      <c r="E52" s="269"/>
      <c r="F52" s="269"/>
      <c r="G52" s="269"/>
      <c r="H52" s="269"/>
      <c r="I52" s="26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2020-08-07T13:45:40Z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